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Financial highlights" sheetId="1" r:id="rId1"/>
  </sheets>
  <definedNames>
    <definedName name="_xlnm.Print_Area" localSheetId="0">'Financial highlights'!$A$1:$F$47</definedName>
  </definedNames>
  <calcPr calcId="145621"/>
</workbook>
</file>

<file path=xl/calcChain.xml><?xml version="1.0" encoding="utf-8"?>
<calcChain xmlns="http://schemas.openxmlformats.org/spreadsheetml/2006/main">
  <c r="D26" i="1" l="1"/>
  <c r="D20" i="1"/>
  <c r="D11" i="1"/>
  <c r="D9" i="1"/>
  <c r="B26" i="1" l="1"/>
  <c r="B20" i="1"/>
  <c r="B11" i="1"/>
  <c r="B9" i="1"/>
  <c r="F40" i="1" l="1"/>
  <c r="F39" i="1"/>
  <c r="F38" i="1"/>
  <c r="F35" i="1"/>
  <c r="F31" i="1"/>
  <c r="F30" i="1"/>
  <c r="F25" i="1"/>
  <c r="F24" i="1"/>
  <c r="F23" i="1"/>
  <c r="F22" i="1"/>
  <c r="F19" i="1"/>
  <c r="F18" i="1"/>
  <c r="F17" i="1"/>
  <c r="F15" i="1"/>
  <c r="F14" i="1"/>
  <c r="F13" i="1"/>
  <c r="F12" i="1"/>
  <c r="F10" i="1"/>
  <c r="F8" i="1"/>
  <c r="F7" i="1"/>
  <c r="F6" i="1"/>
</calcChain>
</file>

<file path=xl/sharedStrings.xml><?xml version="1.0" encoding="utf-8"?>
<sst xmlns="http://schemas.openxmlformats.org/spreadsheetml/2006/main" count="47" uniqueCount="36">
  <si>
    <t>Rieter</t>
  </si>
  <si>
    <t>Business Group Spun Yarn Systems</t>
  </si>
  <si>
    <t>Business Group Premium Textile Components</t>
  </si>
  <si>
    <t>4 672 363</t>
  </si>
  <si>
    <t>4 602 652</t>
  </si>
  <si>
    <t>210/142</t>
  </si>
  <si>
    <t>Financial highlights</t>
  </si>
  <si>
    <t>CHF million</t>
  </si>
  <si>
    <t>Orders received</t>
  </si>
  <si>
    <t>Sales</t>
  </si>
  <si>
    <t>- in % of sales</t>
  </si>
  <si>
    <t>Operating result before interest and taxes (EBIT)</t>
  </si>
  <si>
    <t>Net profit</t>
  </si>
  <si>
    <t>Investments in tangible fixed assets and intangible assets</t>
  </si>
  <si>
    <t>Total assets</t>
  </si>
  <si>
    <t>Shareholders' equity before appropriation of profit</t>
  </si>
  <si>
    <t>Number of employees (excl. temporaries)</t>
  </si>
  <si>
    <t>Total segment sales</t>
  </si>
  <si>
    <t>Change in %</t>
  </si>
  <si>
    <t>Rieter Holding Ltd.</t>
  </si>
  <si>
    <t>Share capital</t>
  </si>
  <si>
    <t>Dividend</t>
  </si>
  <si>
    <t>Number of registered shares, paid-in</t>
  </si>
  <si>
    <t>Average number of registered shares outstanding</t>
  </si>
  <si>
    <t>Share price (high/low)</t>
  </si>
  <si>
    <t>Market capitalization on December 31</t>
  </si>
  <si>
    <t>Data per registered share</t>
  </si>
  <si>
    <t>Earnings per share</t>
  </si>
  <si>
    <r>
      <t xml:space="preserve">Dividend (Rieter Holding Ltd.)  </t>
    </r>
    <r>
      <rPr>
        <vertAlign val="superscript"/>
        <sz val="10"/>
        <rFont val="Arial"/>
        <family val="2"/>
      </rPr>
      <t xml:space="preserve"> </t>
    </r>
  </si>
  <si>
    <t>- in % of segment sales</t>
  </si>
  <si>
    <t>1</t>
  </si>
  <si>
    <r>
      <t>Equity (group)</t>
    </r>
    <r>
      <rPr>
        <vertAlign val="superscript"/>
        <sz val="10"/>
        <rFont val="Arial"/>
        <family val="2"/>
      </rPr>
      <t>2</t>
    </r>
  </si>
  <si>
    <t>2. Shareholders' equity attributable to shareholders of Rieter Holding Ltd. per share outstanding at December 31.</t>
  </si>
  <si>
    <t>1. According to proposal of the Board of Directors.</t>
  </si>
  <si>
    <t>4 583 909</t>
  </si>
  <si>
    <t>230/159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</si>
</sst>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>
    <font>
      <sz val="12"/>
      <name val="Arial MT"/>
    </font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5" fillId="0" borderId="1" xfId="0" quotePrefix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164" fontId="9" fillId="0" borderId="1" xfId="0" applyNumberFormat="1" applyFont="1" applyFill="1" applyBorder="1" applyProtection="1"/>
    <xf numFmtId="164" fontId="9" fillId="0" borderId="1" xfId="0" applyNumberFormat="1" applyFont="1" applyFill="1" applyBorder="1" applyAlignment="1" applyProtection="1">
      <alignment horizontal="right"/>
    </xf>
    <xf numFmtId="0" fontId="9" fillId="0" borderId="1" xfId="0" quotePrefix="1" applyFont="1" applyFill="1" applyBorder="1" applyAlignment="1">
      <alignment horizontal="left"/>
    </xf>
    <xf numFmtId="164" fontId="9" fillId="0" borderId="1" xfId="0" applyNumberFormat="1" applyFont="1" applyFill="1" applyBorder="1"/>
    <xf numFmtId="3" fontId="11" fillId="0" borderId="1" xfId="0" applyNumberFormat="1" applyFont="1" applyFill="1" applyBorder="1" applyProtection="1"/>
    <xf numFmtId="3" fontId="9" fillId="0" borderId="1" xfId="0" applyNumberFormat="1" applyFont="1" applyFill="1" applyBorder="1" applyProtection="1"/>
    <xf numFmtId="3" fontId="9" fillId="0" borderId="1" xfId="0" applyNumberFormat="1" applyFont="1" applyFill="1" applyBorder="1" applyAlignment="1" applyProtection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/>
    <xf numFmtId="165" fontId="9" fillId="0" borderId="1" xfId="0" applyNumberFormat="1" applyFont="1" applyFill="1" applyBorder="1" applyProtection="1"/>
    <xf numFmtId="165" fontId="9" fillId="0" borderId="1" xfId="0" applyNumberFormat="1" applyFont="1" applyFill="1" applyBorder="1" applyAlignment="1" applyProtection="1">
      <alignment horizontal="right"/>
    </xf>
    <xf numFmtId="165" fontId="11" fillId="0" borderId="1" xfId="0" quotePrefix="1" applyNumberFormat="1" applyFont="1" applyFill="1" applyBorder="1" applyProtection="1"/>
    <xf numFmtId="3" fontId="9" fillId="0" borderId="1" xfId="0" quotePrefix="1" applyNumberFormat="1" applyFont="1" applyFill="1" applyBorder="1" applyAlignment="1" applyProtection="1">
      <alignment horizontal="right"/>
    </xf>
    <xf numFmtId="0" fontId="5" fillId="0" borderId="1" xfId="0" applyFont="1" applyFill="1" applyBorder="1"/>
    <xf numFmtId="2" fontId="9" fillId="0" borderId="1" xfId="0" applyNumberFormat="1" applyFont="1" applyFill="1" applyBorder="1" applyProtection="1"/>
    <xf numFmtId="2" fontId="9" fillId="0" borderId="1" xfId="0" applyNumberFormat="1" applyFont="1" applyFill="1" applyBorder="1" applyAlignment="1" applyProtection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0" fillId="0" borderId="0" xfId="0" applyFont="1" applyFill="1"/>
    <xf numFmtId="1" fontId="9" fillId="0" borderId="1" xfId="0" applyNumberFormat="1" applyFont="1" applyFill="1" applyBorder="1" applyProtection="1"/>
    <xf numFmtId="1" fontId="9" fillId="0" borderId="1" xfId="0" applyNumberFormat="1" applyFont="1" applyFill="1" applyBorder="1"/>
    <xf numFmtId="1" fontId="9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/>
    <xf numFmtId="9" fontId="9" fillId="0" borderId="1" xfId="1" applyFont="1" applyFill="1" applyBorder="1" applyProtection="1"/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 applyProtection="1">
      <alignment horizontal="right"/>
    </xf>
    <xf numFmtId="164" fontId="9" fillId="2" borderId="1" xfId="0" applyNumberFormat="1" applyFont="1" applyFill="1" applyBorder="1" applyProtection="1"/>
    <xf numFmtId="164" fontId="9" fillId="2" borderId="1" xfId="0" applyNumberFormat="1" applyFont="1" applyFill="1" applyBorder="1"/>
    <xf numFmtId="3" fontId="9" fillId="2" borderId="1" xfId="0" applyNumberFormat="1" applyFont="1" applyFill="1" applyBorder="1" applyAlignment="1" applyProtection="1">
      <alignment horizontal="right"/>
    </xf>
    <xf numFmtId="3" fontId="9" fillId="2" borderId="1" xfId="0" applyNumberFormat="1" applyFont="1" applyFill="1" applyBorder="1" applyProtection="1"/>
    <xf numFmtId="0" fontId="9" fillId="2" borderId="1" xfId="0" applyFont="1" applyFill="1" applyBorder="1"/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/>
    <xf numFmtId="165" fontId="9" fillId="2" borderId="1" xfId="0" applyNumberFormat="1" applyFont="1" applyFill="1" applyBorder="1" applyAlignment="1" applyProtection="1">
      <alignment horizontal="right"/>
    </xf>
    <xf numFmtId="165" fontId="9" fillId="2" borderId="1" xfId="0" applyNumberFormat="1" applyFont="1" applyFill="1" applyBorder="1" applyProtection="1"/>
    <xf numFmtId="165" fontId="11" fillId="2" borderId="1" xfId="0" quotePrefix="1" applyNumberFormat="1" applyFont="1" applyFill="1" applyBorder="1" applyProtection="1"/>
    <xf numFmtId="3" fontId="9" fillId="2" borderId="1" xfId="0" quotePrefix="1" applyNumberFormat="1" applyFont="1" applyFill="1" applyBorder="1" applyAlignment="1" applyProtection="1">
      <alignment horizontal="right"/>
    </xf>
    <xf numFmtId="0" fontId="5" fillId="2" borderId="1" xfId="0" applyFont="1" applyFill="1" applyBorder="1"/>
    <xf numFmtId="0" fontId="9" fillId="2" borderId="1" xfId="0" applyFont="1" applyFill="1" applyBorder="1" applyAlignment="1">
      <alignment horizontal="right"/>
    </xf>
    <xf numFmtId="2" fontId="9" fillId="2" borderId="1" xfId="0" applyNumberFormat="1" applyFont="1" applyFill="1" applyBorder="1" applyAlignment="1" applyProtection="1">
      <alignment horizontal="right"/>
    </xf>
    <xf numFmtId="2" fontId="9" fillId="2" borderId="1" xfId="0" applyNumberFormat="1" applyFont="1" applyFill="1" applyBorder="1" applyProtection="1"/>
  </cellXfs>
  <cellStyles count="3">
    <cellStyle name="Normal" xfId="0" builtinId="0"/>
    <cellStyle name="Percent" xfId="1" builtinId="5"/>
    <cellStyle name="Standard_GB 2007 Rieter Konzern dt V0" xfId="2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0</xdr:row>
      <xdr:rowOff>104775</xdr:rowOff>
    </xdr:from>
    <xdr:to>
      <xdr:col>5</xdr:col>
      <xdr:colOff>1114425</xdr:colOff>
      <xdr:row>1</xdr:row>
      <xdr:rowOff>228600</xdr:rowOff>
    </xdr:to>
    <xdr:pic>
      <xdr:nvPicPr>
        <xdr:cNvPr id="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6505575" y="10477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tabSelected="1" zoomScaleNormal="100" zoomScaleSheetLayoutView="100" workbookViewId="0"/>
  </sheetViews>
  <sheetFormatPr defaultColWidth="11.5546875" defaultRowHeight="15"/>
  <cols>
    <col min="1" max="1" width="55.77734375" style="37" customWidth="1"/>
    <col min="2" max="2" width="11.109375" style="37" customWidth="1"/>
    <col min="3" max="3" width="1.77734375" style="37" customWidth="1"/>
    <col min="4" max="4" width="11.109375" style="37" customWidth="1"/>
    <col min="5" max="5" width="2" style="37" customWidth="1"/>
    <col min="6" max="6" width="13.44140625" style="37" bestFit="1" customWidth="1"/>
    <col min="7" max="8" width="7.77734375" style="37" customWidth="1"/>
    <col min="9" max="9" width="11.5546875" style="37" customWidth="1"/>
    <col min="10" max="10" width="5.77734375" style="37" customWidth="1"/>
    <col min="11" max="11" width="12.77734375" style="37" customWidth="1"/>
    <col min="12" max="16384" width="11.5546875" style="37"/>
  </cols>
  <sheetData>
    <row r="1" spans="1:6" ht="20.25" customHeight="1">
      <c r="A1" s="2"/>
      <c r="B1" s="2"/>
      <c r="C1" s="2"/>
      <c r="D1" s="2"/>
      <c r="E1" s="2"/>
      <c r="F1" s="2"/>
    </row>
    <row r="2" spans="1:6" ht="20.25">
      <c r="A2" s="1" t="s">
        <v>6</v>
      </c>
      <c r="B2" s="2"/>
      <c r="C2" s="2"/>
      <c r="D2" s="2"/>
      <c r="E2" s="2"/>
      <c r="F2" s="2"/>
    </row>
    <row r="3" spans="1:6">
      <c r="A3" s="3"/>
      <c r="B3" s="3"/>
      <c r="C3" s="3"/>
      <c r="D3" s="3"/>
      <c r="E3" s="3"/>
      <c r="F3" s="3"/>
    </row>
    <row r="4" spans="1:6">
      <c r="A4" s="4" t="s">
        <v>7</v>
      </c>
      <c r="B4" s="43">
        <v>2014</v>
      </c>
      <c r="C4" s="44"/>
      <c r="D4" s="8">
        <v>2013</v>
      </c>
      <c r="E4" s="7"/>
      <c r="F4" s="6" t="s">
        <v>18</v>
      </c>
    </row>
    <row r="5" spans="1:6" ht="15.75">
      <c r="A5" s="9" t="s">
        <v>0</v>
      </c>
      <c r="B5" s="45"/>
      <c r="C5" s="46"/>
      <c r="D5" s="10"/>
      <c r="E5" s="11"/>
      <c r="F5" s="12"/>
    </row>
    <row r="6" spans="1:6">
      <c r="A6" s="13" t="s">
        <v>8</v>
      </c>
      <c r="B6" s="47">
        <v>1146.0999999999999</v>
      </c>
      <c r="C6" s="48"/>
      <c r="D6" s="15">
        <v>1259.4000000000001</v>
      </c>
      <c r="E6" s="14"/>
      <c r="F6" s="42">
        <f>(B6-D6)/D6</f>
        <v>-8.9963474670478147E-2</v>
      </c>
    </row>
    <row r="7" spans="1:6">
      <c r="A7" s="13" t="s">
        <v>9</v>
      </c>
      <c r="B7" s="49">
        <v>1153.4000000000001</v>
      </c>
      <c r="C7" s="50"/>
      <c r="D7" s="18">
        <v>1035.3</v>
      </c>
      <c r="E7" s="17"/>
      <c r="F7" s="42">
        <f t="shared" ref="F7" si="0">(B7-D7)/D7</f>
        <v>0.11407321549309393</v>
      </c>
    </row>
    <row r="8" spans="1:6">
      <c r="A8" s="13" t="s">
        <v>11</v>
      </c>
      <c r="B8" s="49">
        <v>84.6</v>
      </c>
      <c r="C8" s="50"/>
      <c r="D8" s="18">
        <v>60.2</v>
      </c>
      <c r="E8" s="17"/>
      <c r="F8" s="42">
        <f>(B8-D8)/D8</f>
        <v>0.40531561461794002</v>
      </c>
    </row>
    <row r="9" spans="1:6">
      <c r="A9" s="19" t="s">
        <v>10</v>
      </c>
      <c r="B9" s="47">
        <f>B8/B$7*100</f>
        <v>7.3348361366394998</v>
      </c>
      <c r="C9" s="51"/>
      <c r="D9" s="15">
        <f>D8/D$7*100</f>
        <v>5.8147396889790404</v>
      </c>
      <c r="E9" s="20"/>
      <c r="F9" s="39"/>
    </row>
    <row r="10" spans="1:6">
      <c r="A10" s="13" t="s">
        <v>12</v>
      </c>
      <c r="B10" s="49">
        <v>52.9</v>
      </c>
      <c r="C10" s="50"/>
      <c r="D10" s="18">
        <v>37.4</v>
      </c>
      <c r="E10" s="17"/>
      <c r="F10" s="42">
        <f>(B10-D10)/D10</f>
        <v>0.41443850267379678</v>
      </c>
    </row>
    <row r="11" spans="1:6">
      <c r="A11" s="19" t="s">
        <v>10</v>
      </c>
      <c r="B11" s="47">
        <f>B10/B$7*100</f>
        <v>4.5864400901681979</v>
      </c>
      <c r="C11" s="50"/>
      <c r="D11" s="18">
        <f>D10/D$7*100</f>
        <v>3.6124794745484397</v>
      </c>
      <c r="E11" s="17"/>
      <c r="F11" s="39"/>
    </row>
    <row r="12" spans="1:6">
      <c r="A12" s="13" t="s">
        <v>13</v>
      </c>
      <c r="B12" s="49">
        <v>42.2</v>
      </c>
      <c r="C12" s="50"/>
      <c r="D12" s="18">
        <v>55</v>
      </c>
      <c r="E12" s="17"/>
      <c r="F12" s="42">
        <f t="shared" ref="F12:F15" si="1">(B12-D12)/D12</f>
        <v>-0.23272727272727267</v>
      </c>
    </row>
    <row r="13" spans="1:6">
      <c r="A13" s="13" t="s">
        <v>14</v>
      </c>
      <c r="B13" s="49">
        <v>1209.4000000000001</v>
      </c>
      <c r="C13" s="50"/>
      <c r="D13" s="18">
        <v>1114</v>
      </c>
      <c r="E13" s="21"/>
      <c r="F13" s="42">
        <f t="shared" si="1"/>
        <v>8.5637342908438149E-2</v>
      </c>
    </row>
    <row r="14" spans="1:6" ht="15.75" customHeight="1">
      <c r="A14" s="13" t="s">
        <v>15</v>
      </c>
      <c r="B14" s="49">
        <v>441.9</v>
      </c>
      <c r="C14" s="50"/>
      <c r="D14" s="18">
        <v>389.7</v>
      </c>
      <c r="E14" s="21"/>
      <c r="F14" s="42">
        <f t="shared" si="1"/>
        <v>0.13394919168591221</v>
      </c>
    </row>
    <row r="15" spans="1:6">
      <c r="A15" s="13" t="s">
        <v>16</v>
      </c>
      <c r="B15" s="52">
        <v>5004</v>
      </c>
      <c r="C15" s="53"/>
      <c r="D15" s="23">
        <v>4793</v>
      </c>
      <c r="E15" s="22"/>
      <c r="F15" s="42">
        <f t="shared" si="1"/>
        <v>4.4022532860421446E-2</v>
      </c>
    </row>
    <row r="16" spans="1:6">
      <c r="A16" s="9" t="s">
        <v>1</v>
      </c>
      <c r="B16" s="52"/>
      <c r="C16" s="53"/>
      <c r="D16" s="23"/>
      <c r="E16" s="22"/>
      <c r="F16" s="38"/>
    </row>
    <row r="17" spans="1:6">
      <c r="A17" s="13" t="s">
        <v>8</v>
      </c>
      <c r="B17" s="49">
        <v>973.8</v>
      </c>
      <c r="C17" s="50"/>
      <c r="D17" s="18">
        <v>1084.3</v>
      </c>
      <c r="E17" s="17"/>
      <c r="F17" s="42">
        <f t="shared" ref="F17:F19" si="2">(B17-D17)/D17</f>
        <v>-0.1019090657567094</v>
      </c>
    </row>
    <row r="18" spans="1:6">
      <c r="A18" s="13" t="s">
        <v>9</v>
      </c>
      <c r="B18" s="49">
        <v>981</v>
      </c>
      <c r="C18" s="50"/>
      <c r="D18" s="18">
        <v>857.8</v>
      </c>
      <c r="E18" s="17"/>
      <c r="F18" s="42">
        <f t="shared" si="2"/>
        <v>0.14362322219631621</v>
      </c>
    </row>
    <row r="19" spans="1:6">
      <c r="A19" s="13" t="s">
        <v>11</v>
      </c>
      <c r="B19" s="49">
        <v>62.2</v>
      </c>
      <c r="C19" s="51"/>
      <c r="D19" s="18">
        <v>45.3</v>
      </c>
      <c r="E19" s="20"/>
      <c r="F19" s="42">
        <f t="shared" si="2"/>
        <v>0.37306843267108181</v>
      </c>
    </row>
    <row r="20" spans="1:6">
      <c r="A20" s="19" t="s">
        <v>10</v>
      </c>
      <c r="B20" s="47">
        <f>B19/B18*100</f>
        <v>6.3404689092762494</v>
      </c>
      <c r="C20" s="51"/>
      <c r="D20" s="18">
        <f>D19/D18*100</f>
        <v>5.2809512706924693</v>
      </c>
      <c r="E20" s="20"/>
      <c r="F20" s="38"/>
    </row>
    <row r="21" spans="1:6">
      <c r="A21" s="9" t="s">
        <v>2</v>
      </c>
      <c r="B21" s="52"/>
      <c r="C21" s="53"/>
      <c r="D21" s="23"/>
      <c r="E21" s="22"/>
      <c r="F21" s="38"/>
    </row>
    <row r="22" spans="1:6">
      <c r="A22" s="13" t="s">
        <v>8</v>
      </c>
      <c r="B22" s="49">
        <v>172.3</v>
      </c>
      <c r="C22" s="50"/>
      <c r="D22" s="18">
        <v>175.1</v>
      </c>
      <c r="E22" s="17"/>
      <c r="F22" s="42">
        <f t="shared" ref="F22:F25" si="3">(B22-D22)/D22</f>
        <v>-1.5990862364363125E-2</v>
      </c>
    </row>
    <row r="23" spans="1:6">
      <c r="A23" s="13" t="s">
        <v>9</v>
      </c>
      <c r="B23" s="49">
        <v>172.4</v>
      </c>
      <c r="C23" s="50"/>
      <c r="D23" s="18">
        <v>177.5</v>
      </c>
      <c r="E23" s="17"/>
      <c r="F23" s="42">
        <f t="shared" si="3"/>
        <v>-2.873239436619715E-2</v>
      </c>
    </row>
    <row r="24" spans="1:6">
      <c r="A24" s="13" t="s">
        <v>17</v>
      </c>
      <c r="B24" s="49">
        <v>262.10000000000002</v>
      </c>
      <c r="C24" s="50"/>
      <c r="D24" s="18">
        <v>259.10000000000002</v>
      </c>
      <c r="E24" s="17"/>
      <c r="F24" s="42">
        <f t="shared" si="3"/>
        <v>1.1578541103820918E-2</v>
      </c>
    </row>
    <row r="25" spans="1:6">
      <c r="A25" s="13" t="s">
        <v>11</v>
      </c>
      <c r="B25" s="49">
        <v>32.5</v>
      </c>
      <c r="C25" s="51"/>
      <c r="D25" s="18">
        <v>25.9</v>
      </c>
      <c r="E25" s="20"/>
      <c r="F25" s="42">
        <f t="shared" si="3"/>
        <v>0.25482625482625487</v>
      </c>
    </row>
    <row r="26" spans="1:6">
      <c r="A26" s="19" t="s">
        <v>29</v>
      </c>
      <c r="B26" s="47">
        <f>B25/B24*100</f>
        <v>12.399847386493704</v>
      </c>
      <c r="C26" s="51"/>
      <c r="D26" s="18">
        <f>D25/D24*100</f>
        <v>9.9961404862987262</v>
      </c>
      <c r="E26" s="20"/>
      <c r="F26" s="38"/>
    </row>
    <row r="27" spans="1:6">
      <c r="A27" s="13"/>
      <c r="B27" s="49"/>
      <c r="C27" s="54"/>
      <c r="D27" s="18"/>
      <c r="E27" s="16"/>
      <c r="F27" s="39"/>
    </row>
    <row r="28" spans="1:6">
      <c r="A28" s="9" t="s">
        <v>19</v>
      </c>
      <c r="B28" s="55"/>
      <c r="C28" s="56"/>
      <c r="D28" s="24"/>
      <c r="E28" s="25"/>
      <c r="F28" s="39"/>
    </row>
    <row r="29" spans="1:6">
      <c r="A29" s="13" t="s">
        <v>20</v>
      </c>
      <c r="B29" s="57">
        <v>23.4</v>
      </c>
      <c r="C29" s="58"/>
      <c r="D29" s="27">
        <v>23.4</v>
      </c>
      <c r="E29" s="26"/>
      <c r="F29" s="38"/>
    </row>
    <row r="30" spans="1:6">
      <c r="A30" s="13" t="s">
        <v>12</v>
      </c>
      <c r="B30" s="57">
        <v>22.8</v>
      </c>
      <c r="C30" s="58"/>
      <c r="D30" s="27">
        <v>13.2</v>
      </c>
      <c r="E30" s="26"/>
      <c r="F30" s="42">
        <f t="shared" ref="F30:F31" si="4">(B30-D30)/D30</f>
        <v>0.7272727272727274</v>
      </c>
    </row>
    <row r="31" spans="1:6">
      <c r="A31" s="13" t="s">
        <v>21</v>
      </c>
      <c r="B31" s="57">
        <v>21</v>
      </c>
      <c r="C31" s="59" t="s">
        <v>30</v>
      </c>
      <c r="D31" s="27">
        <v>16</v>
      </c>
      <c r="E31" s="28"/>
      <c r="F31" s="42">
        <f t="shared" si="4"/>
        <v>0.3125</v>
      </c>
    </row>
    <row r="32" spans="1:6">
      <c r="A32" s="13" t="s">
        <v>22</v>
      </c>
      <c r="B32" s="52" t="s">
        <v>3</v>
      </c>
      <c r="C32" s="53"/>
      <c r="D32" s="23" t="s">
        <v>3</v>
      </c>
      <c r="E32" s="22"/>
      <c r="F32" s="38"/>
    </row>
    <row r="33" spans="1:6">
      <c r="A33" s="13" t="s">
        <v>23</v>
      </c>
      <c r="B33" s="52" t="s">
        <v>34</v>
      </c>
      <c r="C33" s="53"/>
      <c r="D33" s="23" t="s">
        <v>4</v>
      </c>
      <c r="E33" s="22"/>
      <c r="F33" s="38"/>
    </row>
    <row r="34" spans="1:6">
      <c r="A34" s="13" t="s">
        <v>24</v>
      </c>
      <c r="B34" s="60" t="s">
        <v>35</v>
      </c>
      <c r="C34" s="59"/>
      <c r="D34" s="29" t="s">
        <v>5</v>
      </c>
      <c r="E34" s="28"/>
      <c r="F34" s="40"/>
    </row>
    <row r="35" spans="1:6">
      <c r="A35" s="13" t="s">
        <v>25</v>
      </c>
      <c r="B35" s="49">
        <v>757.2</v>
      </c>
      <c r="C35" s="50"/>
      <c r="D35" s="18">
        <v>963.7</v>
      </c>
      <c r="E35" s="17"/>
      <c r="F35" s="42">
        <f>(B35-D35)/D35</f>
        <v>-0.21427830237625817</v>
      </c>
    </row>
    <row r="36" spans="1:6">
      <c r="A36" s="5"/>
      <c r="B36" s="43"/>
      <c r="C36" s="61"/>
      <c r="D36" s="6"/>
      <c r="E36" s="30"/>
      <c r="F36" s="41"/>
    </row>
    <row r="37" spans="1:6">
      <c r="A37" s="9" t="s">
        <v>26</v>
      </c>
      <c r="B37" s="62"/>
      <c r="C37" s="54"/>
      <c r="D37" s="12"/>
      <c r="E37" s="16"/>
      <c r="F37" s="39"/>
    </row>
    <row r="38" spans="1:6">
      <c r="A38" s="13" t="s">
        <v>27</v>
      </c>
      <c r="B38" s="63">
        <v>11.52</v>
      </c>
      <c r="C38" s="64"/>
      <c r="D38" s="32">
        <v>8.56</v>
      </c>
      <c r="E38" s="31"/>
      <c r="F38" s="42">
        <f t="shared" ref="F38:F40" si="5">(B38-D38)/D38</f>
        <v>0.34579439252336436</v>
      </c>
    </row>
    <row r="39" spans="1:6">
      <c r="A39" s="13" t="s">
        <v>31</v>
      </c>
      <c r="B39" s="63">
        <v>96.41</v>
      </c>
      <c r="C39" s="64"/>
      <c r="D39" s="32">
        <v>84.85</v>
      </c>
      <c r="E39" s="31"/>
      <c r="F39" s="42">
        <f t="shared" si="5"/>
        <v>0.13624042427813793</v>
      </c>
    </row>
    <row r="40" spans="1:6">
      <c r="A40" s="13" t="s">
        <v>28</v>
      </c>
      <c r="B40" s="64">
        <v>4.5</v>
      </c>
      <c r="C40" s="59" t="s">
        <v>30</v>
      </c>
      <c r="D40" s="31">
        <v>3.5</v>
      </c>
      <c r="E40" s="28"/>
      <c r="F40" s="42">
        <f t="shared" si="5"/>
        <v>0.2857142857142857</v>
      </c>
    </row>
    <row r="41" spans="1:6">
      <c r="A41" s="2"/>
      <c r="B41" s="2"/>
      <c r="C41" s="2"/>
      <c r="D41" s="2"/>
      <c r="E41" s="2"/>
      <c r="F41" s="2"/>
    </row>
    <row r="42" spans="1:6">
      <c r="A42" s="33" t="s">
        <v>33</v>
      </c>
      <c r="B42" s="34"/>
      <c r="C42" s="2"/>
      <c r="D42" s="34"/>
      <c r="E42" s="2"/>
      <c r="F42" s="2"/>
    </row>
    <row r="43" spans="1:6">
      <c r="A43" s="34" t="s">
        <v>32</v>
      </c>
      <c r="E43" s="2"/>
      <c r="F43" s="2"/>
    </row>
    <row r="44" spans="1:6">
      <c r="C44" s="2"/>
      <c r="E44" s="2"/>
      <c r="F44" s="2"/>
    </row>
    <row r="45" spans="1:6">
      <c r="B45" s="2"/>
      <c r="C45" s="2"/>
      <c r="D45" s="2"/>
      <c r="E45" s="2"/>
      <c r="F45" s="2"/>
    </row>
    <row r="46" spans="1:6">
      <c r="B46" s="2"/>
      <c r="C46" s="2"/>
      <c r="D46" s="2"/>
      <c r="E46" s="2"/>
      <c r="F46" s="2"/>
    </row>
    <row r="47" spans="1:6">
      <c r="A47" s="35"/>
      <c r="B47" s="2"/>
      <c r="C47" s="2"/>
      <c r="D47" s="2"/>
      <c r="E47" s="2"/>
      <c r="F47" s="2"/>
    </row>
    <row r="48" spans="1:6">
      <c r="A48" s="35"/>
      <c r="B48" s="2"/>
      <c r="C48" s="2"/>
      <c r="D48" s="2"/>
      <c r="E48" s="2"/>
      <c r="F48" s="2"/>
    </row>
    <row r="50" spans="1:1">
      <c r="A50" s="36"/>
    </row>
  </sheetData>
  <pageMargins left="0.59055118110236227" right="0.39370078740157483" top="0.78740157480314965" bottom="0.78740157480314965" header="0.51181102362204722" footer="0.51181102362204722"/>
  <pageSetup paperSize="9" scale="81" orientation="portrait" r:id="rId1"/>
  <headerFooter alignWithMargins="0">
    <oddFooter>&amp;L&amp;"Arial,Regular"&amp;10&amp;F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highlights</vt:lpstr>
      <vt:lpstr>'Financial highlights'!Print_Area</vt:lpstr>
    </vt:vector>
  </TitlesOfParts>
  <Company>RIETER Machine Works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2015-03-16T13:04:56Z</cp:lastPrinted>
  <dcterms:created xsi:type="dcterms:W3CDTF">2014-01-22T07:59:45Z</dcterms:created>
  <dcterms:modified xsi:type="dcterms:W3CDTF">2015-03-16T15:17:45Z</dcterms:modified>
</cp:coreProperties>
</file>